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775" activeTab="3"/>
  </bookViews>
  <sheets>
    <sheet name="Balans totaal" sheetId="1" r:id="rId1"/>
    <sheet name="V&amp;W Totaal" sheetId="2" r:id="rId2"/>
    <sheet name="V&amp;W Look" sheetId="3" r:id="rId3"/>
    <sheet name="V&amp;W Meta" sheetId="4" r:id="rId4"/>
  </sheets>
  <definedNames>
    <definedName name="_xlnm.Print_Area" localSheetId="0">'Balans totaal'!$A$1:$H$50</definedName>
    <definedName name="_xlnm.Print_Area" localSheetId="2">'V&amp;W Look'!$A$1:$G$38</definedName>
    <definedName name="_xlnm.Print_Area" localSheetId="3">'V&amp;W Meta'!$A$1:$G$36</definedName>
    <definedName name="_xlnm.Print_Area" localSheetId="1">'V&amp;W Totaal'!$A$1:$G$40</definedName>
  </definedNames>
  <calcPr fullCalcOnLoad="1"/>
</workbook>
</file>

<file path=xl/sharedStrings.xml><?xml version="1.0" encoding="utf-8"?>
<sst xmlns="http://schemas.openxmlformats.org/spreadsheetml/2006/main" count="78" uniqueCount="41">
  <si>
    <t xml:space="preserve">                                                               </t>
  </si>
  <si>
    <t xml:space="preserve">                                            </t>
  </si>
  <si>
    <t xml:space="preserve">ACTIVA                                                                       </t>
  </si>
  <si>
    <t xml:space="preserve">                                             </t>
  </si>
  <si>
    <t xml:space="preserve">                                  </t>
  </si>
  <si>
    <t xml:space="preserve">            </t>
  </si>
  <si>
    <t xml:space="preserve">                                                                                       </t>
  </si>
  <si>
    <t>Liquide Middelen</t>
  </si>
  <si>
    <t>TOTAAL ACTIVA</t>
  </si>
  <si>
    <t>PASSIVA</t>
  </si>
  <si>
    <t>Kantoorkosten</t>
  </si>
  <si>
    <t xml:space="preserve">Algemene kosten </t>
  </si>
  <si>
    <t xml:space="preserve">VLOTTENDE ACTIVA </t>
  </si>
  <si>
    <t>TOTAAL VLOTTENDE ACTIVA</t>
  </si>
  <si>
    <t>BRUTO MARGE</t>
  </si>
  <si>
    <t xml:space="preserve">BRUTO WINST </t>
  </si>
  <si>
    <t xml:space="preserve">TOTAAL KOSTEN </t>
  </si>
  <si>
    <t>RESULTAAT</t>
  </si>
  <si>
    <t>Rente</t>
  </si>
  <si>
    <t>Verw./voortbrengingskosten</t>
  </si>
  <si>
    <t>Huisvestingskosten</t>
  </si>
  <si>
    <t>BALANS PER 31 december 2012</t>
  </si>
  <si>
    <t>Stichtingsvermogen per 1-1-12</t>
  </si>
  <si>
    <t>Af: gebruikt voor projecten 2012</t>
  </si>
  <si>
    <t>Look</t>
  </si>
  <si>
    <t>Meta</t>
  </si>
  <si>
    <t>Reserve per 31-12-12</t>
  </si>
  <si>
    <t>alle proj.</t>
  </si>
  <si>
    <t>TOTAAL PASSIVA</t>
  </si>
  <si>
    <t>SALOD VAN BATEN EN LASTEN PROJECT LOOKALIKE</t>
  </si>
  <si>
    <t>Verkoop inventaris</t>
  </si>
  <si>
    <t>Subsidies projecten LOOK</t>
  </si>
  <si>
    <t>Bijdrage Donaties</t>
  </si>
  <si>
    <t>Saldo project voorgaand jaar</t>
  </si>
  <si>
    <t>KOSTEN - Look Alike</t>
  </si>
  <si>
    <t>Workshops</t>
  </si>
  <si>
    <t>SALOD VAN BATEN EN LASTEN PROJECT META</t>
  </si>
  <si>
    <t>Algemene kosten Stichting</t>
  </si>
  <si>
    <t>Theaterwerkplaats</t>
  </si>
  <si>
    <t xml:space="preserve">            SALDO VAN BATEN EN LASTEN TOTAAL STICHTING</t>
  </si>
  <si>
    <t>reserve per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</si>
</sst>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00.00.00.000"/>
    <numFmt numFmtId="182" formatCode="_-[$fl-413]\ * #,##0.00_-;_-[$fl-413]\ * #,##0.00\-;_-[$fl-413]\ * &quot;-&quot;??_-;_-@_-"/>
    <numFmt numFmtId="183" formatCode="[$-413]dddd\ d\ mmmm\ yyyy"/>
    <numFmt numFmtId="184" formatCode="[$-413]d/mmm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u val="double"/>
      <sz val="10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170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70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44" fontId="4" fillId="0" borderId="0" xfId="0" applyNumberFormat="1" applyFont="1" applyAlignment="1">
      <alignment/>
    </xf>
    <xf numFmtId="44" fontId="4" fillId="0" borderId="11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4" fontId="44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6"/>
  <sheetViews>
    <sheetView zoomScalePageLayoutView="0" workbookViewId="0" topLeftCell="A28">
      <selection activeCell="K30" sqref="K30"/>
    </sheetView>
  </sheetViews>
  <sheetFormatPr defaultColWidth="9.140625" defaultRowHeight="12.75"/>
  <cols>
    <col min="1" max="3" width="9.140625" style="1" customWidth="1"/>
    <col min="4" max="4" width="16.421875" style="1" customWidth="1"/>
    <col min="5" max="5" width="19.57421875" style="1" bestFit="1" customWidth="1"/>
    <col min="6" max="6" width="9.421875" style="20" customWidth="1"/>
    <col min="7" max="7" width="19.57421875" style="1" bestFit="1" customWidth="1"/>
    <col min="8" max="8" width="13.140625" style="1" customWidth="1"/>
    <col min="9" max="16384" width="9.140625" style="1" customWidth="1"/>
  </cols>
  <sheetData>
    <row r="4" spans="1:7" ht="12.75">
      <c r="A4" s="23" t="s">
        <v>21</v>
      </c>
      <c r="B4" s="23"/>
      <c r="C4" s="23"/>
      <c r="D4" s="23"/>
      <c r="E4" s="23"/>
      <c r="F4" s="23"/>
      <c r="G4" s="23"/>
    </row>
    <row r="5" spans="1:4" ht="12.75">
      <c r="A5" s="2" t="s">
        <v>0</v>
      </c>
      <c r="B5" s="2"/>
      <c r="C5" s="2"/>
      <c r="D5" s="2"/>
    </row>
    <row r="6" spans="1:4" ht="12.75">
      <c r="A6" s="2" t="s">
        <v>1</v>
      </c>
      <c r="B6" s="11"/>
      <c r="C6" s="11"/>
      <c r="D6" s="2"/>
    </row>
    <row r="7" spans="1:7" ht="12.75">
      <c r="A7" s="3"/>
      <c r="D7" s="2"/>
      <c r="E7" s="4">
        <v>2012</v>
      </c>
      <c r="F7" s="19"/>
      <c r="G7" s="4">
        <v>2011</v>
      </c>
    </row>
    <row r="8" ht="12.75">
      <c r="A8" s="11" t="s">
        <v>2</v>
      </c>
    </row>
    <row r="9" spans="1:7" ht="12.75">
      <c r="A9" s="1" t="s">
        <v>4</v>
      </c>
      <c r="E9" s="6"/>
      <c r="G9" s="6"/>
    </row>
    <row r="10" spans="5:7" ht="12.75">
      <c r="E10" s="6"/>
      <c r="G10" s="6"/>
    </row>
    <row r="11" spans="1:7" ht="12.75">
      <c r="A11" s="1" t="s">
        <v>6</v>
      </c>
      <c r="E11" s="6"/>
      <c r="G11" s="6"/>
    </row>
    <row r="12" spans="1:7" ht="12.75">
      <c r="A12" s="10" t="s">
        <v>12</v>
      </c>
      <c r="B12" s="10"/>
      <c r="C12" s="10"/>
      <c r="E12" s="6"/>
      <c r="G12" s="6"/>
    </row>
    <row r="13" spans="5:7" ht="12.75">
      <c r="E13" s="4"/>
      <c r="G13" s="4"/>
    </row>
    <row r="14" spans="1:7" ht="12.75">
      <c r="A14" s="1" t="s">
        <v>7</v>
      </c>
      <c r="E14" s="6">
        <v>2810.03</v>
      </c>
      <c r="G14" s="6">
        <v>14599.4</v>
      </c>
    </row>
    <row r="15" spans="5:7" ht="12.75">
      <c r="E15" s="9"/>
      <c r="G15" s="9"/>
    </row>
    <row r="16" spans="1:7" ht="12.75">
      <c r="A16" s="12" t="s">
        <v>13</v>
      </c>
      <c r="B16" s="7"/>
      <c r="C16" s="7"/>
      <c r="E16" s="8">
        <f>SUM(E14:E15)</f>
        <v>2810.03</v>
      </c>
      <c r="G16" s="8">
        <f>SUM(G14:G15)</f>
        <v>14599.4</v>
      </c>
    </row>
    <row r="17" spans="1:7" ht="12.75">
      <c r="A17" s="14"/>
      <c r="E17" s="8"/>
      <c r="G17" s="8"/>
    </row>
    <row r="18" spans="1:7" ht="12.75">
      <c r="A18" s="11"/>
      <c r="B18" s="15"/>
      <c r="C18" s="7"/>
      <c r="E18" s="8"/>
      <c r="G18" s="8"/>
    </row>
    <row r="19" spans="5:8" ht="12.75">
      <c r="E19" s="6"/>
      <c r="G19" s="8"/>
      <c r="H19" s="6"/>
    </row>
    <row r="20" spans="5:8" ht="12.75">
      <c r="E20" s="6"/>
      <c r="G20" s="8"/>
      <c r="H20" s="6"/>
    </row>
    <row r="21" spans="5:8" ht="12.75">
      <c r="E21" s="6"/>
      <c r="G21" s="8"/>
      <c r="H21" s="6"/>
    </row>
    <row r="22" spans="5:8" ht="12.75">
      <c r="E22" s="6"/>
      <c r="G22" s="8"/>
      <c r="H22" s="6"/>
    </row>
    <row r="23" spans="5:8" ht="12.75">
      <c r="E23" s="6"/>
      <c r="G23" s="8"/>
      <c r="H23" s="6"/>
    </row>
    <row r="24" spans="5:7" ht="12.75">
      <c r="E24" s="6"/>
      <c r="G24" s="8"/>
    </row>
    <row r="25" spans="1:7" ht="13.5" thickBot="1">
      <c r="A25" s="3" t="s">
        <v>8</v>
      </c>
      <c r="E25" s="13">
        <f>E16</f>
        <v>2810.03</v>
      </c>
      <c r="G25" s="13">
        <f>G16</f>
        <v>14599.4</v>
      </c>
    </row>
    <row r="26" ht="13.5" thickTop="1"/>
    <row r="30" ht="12.75">
      <c r="A30" s="3" t="s">
        <v>9</v>
      </c>
    </row>
    <row r="34" spans="1:7" ht="12.75">
      <c r="A34" s="1" t="s">
        <v>22</v>
      </c>
      <c r="E34" s="22">
        <v>14599.4</v>
      </c>
      <c r="G34" s="16">
        <v>32228.01</v>
      </c>
    </row>
    <row r="35" spans="1:9" ht="12.75">
      <c r="A35" s="1" t="s">
        <v>23</v>
      </c>
      <c r="E35" s="16">
        <v>-11312.81</v>
      </c>
      <c r="F35" s="20" t="s">
        <v>24</v>
      </c>
      <c r="G35" s="16">
        <v>-17628.61</v>
      </c>
      <c r="H35" s="21" t="s">
        <v>27</v>
      </c>
      <c r="I35" s="21"/>
    </row>
    <row r="36" spans="5:9" ht="12.75">
      <c r="E36" s="18">
        <v>-476.56</v>
      </c>
      <c r="F36" s="20" t="s">
        <v>25</v>
      </c>
      <c r="G36" s="18"/>
      <c r="H36" s="21"/>
      <c r="I36" s="21"/>
    </row>
    <row r="37" spans="1:9" ht="12.75">
      <c r="A37" s="1" t="s">
        <v>26</v>
      </c>
      <c r="E37" s="16">
        <f>SUM(E34:E36)</f>
        <v>2810.03</v>
      </c>
      <c r="G37" s="22">
        <f>SUM(G34:G36)</f>
        <v>14599.399999999998</v>
      </c>
      <c r="H37" s="21" t="s">
        <v>40</v>
      </c>
      <c r="I37" s="21"/>
    </row>
    <row r="38" spans="5:8" ht="12.75">
      <c r="E38" s="16"/>
      <c r="G38" s="16"/>
      <c r="H38" s="24">
        <v>40908</v>
      </c>
    </row>
    <row r="39" spans="5:7" ht="12.75">
      <c r="E39" s="16"/>
      <c r="G39" s="16"/>
    </row>
    <row r="40" spans="5:7" ht="12.75">
      <c r="E40" s="16"/>
      <c r="G40" s="16"/>
    </row>
    <row r="41" spans="5:7" ht="12.75">
      <c r="E41" s="16"/>
      <c r="G41" s="16"/>
    </row>
    <row r="42" spans="5:7" ht="12.75">
      <c r="E42" s="16"/>
      <c r="G42" s="16"/>
    </row>
    <row r="43" spans="5:7" ht="12.75">
      <c r="E43" s="16"/>
      <c r="G43" s="16"/>
    </row>
    <row r="44" spans="5:7" ht="12.75">
      <c r="E44" s="16"/>
      <c r="G44" s="16"/>
    </row>
    <row r="45" spans="1:7" ht="13.5" thickBot="1">
      <c r="A45" s="3" t="s">
        <v>28</v>
      </c>
      <c r="E45" s="17">
        <f>E37</f>
        <v>2810.03</v>
      </c>
      <c r="G45" s="17">
        <f>G37</f>
        <v>14599.399999999998</v>
      </c>
    </row>
    <row r="46" spans="5:7" ht="13.5" thickTop="1">
      <c r="E46" s="16"/>
      <c r="G46" s="16"/>
    </row>
  </sheetData>
  <sheetProtection/>
  <mergeCells count="1">
    <mergeCell ref="A4:G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7" r:id="rId1"/>
  <headerFooter alignWithMargins="0">
    <oddHeader>&amp;L&amp;"Times New Roman,Vet"&amp;8P.J. Korthals Altes h/o Metafoor te Amsterdam&amp;R&amp;"Times New Roman,Vet"&amp;8Fiscaalnummer 097492796</oddHeader>
    <oddFooter>&amp;C&amp;8 3&amp;R&amp;8&amp;F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G41"/>
  <sheetViews>
    <sheetView zoomScalePageLayoutView="0" workbookViewId="0" topLeftCell="A4">
      <selection activeCell="J36" sqref="J36"/>
    </sheetView>
  </sheetViews>
  <sheetFormatPr defaultColWidth="9.140625" defaultRowHeight="12.75"/>
  <cols>
    <col min="1" max="3" width="9.140625" style="1" customWidth="1"/>
    <col min="4" max="4" width="12.28125" style="1" customWidth="1"/>
    <col min="5" max="5" width="19.57421875" style="1" bestFit="1" customWidth="1"/>
    <col min="6" max="6" width="6.140625" style="1" customWidth="1"/>
    <col min="7" max="7" width="19.57421875" style="1" bestFit="1" customWidth="1"/>
    <col min="8" max="8" width="12.421875" style="1" bestFit="1" customWidth="1"/>
    <col min="9" max="16384" width="9.140625" style="1" customWidth="1"/>
  </cols>
  <sheetData>
    <row r="4" spans="1:7" ht="12.75">
      <c r="A4" s="23" t="s">
        <v>39</v>
      </c>
      <c r="B4" s="23"/>
      <c r="C4" s="23"/>
      <c r="D4" s="23"/>
      <c r="E4" s="23"/>
      <c r="F4" s="23"/>
      <c r="G4" s="23"/>
    </row>
    <row r="5" spans="1:4" ht="12.75">
      <c r="A5" s="2" t="s">
        <v>0</v>
      </c>
      <c r="B5" s="2"/>
      <c r="C5" s="2"/>
      <c r="D5" s="2"/>
    </row>
    <row r="6" spans="1:4" ht="12.75">
      <c r="A6" s="2" t="s">
        <v>1</v>
      </c>
      <c r="B6" s="11"/>
      <c r="C6" s="11"/>
      <c r="D6" s="2"/>
    </row>
    <row r="7" spans="1:7" ht="12.75">
      <c r="A7" s="3"/>
      <c r="D7" s="2"/>
      <c r="E7" s="4">
        <v>2012</v>
      </c>
      <c r="F7" s="4"/>
      <c r="G7" s="4">
        <v>2011</v>
      </c>
    </row>
    <row r="8" ht="12.75">
      <c r="A8" s="1" t="s">
        <v>3</v>
      </c>
    </row>
    <row r="9" spans="1:7" ht="12.75">
      <c r="A9" s="5" t="s">
        <v>14</v>
      </c>
      <c r="E9" s="6"/>
      <c r="F9" s="6"/>
      <c r="G9" s="6"/>
    </row>
    <row r="10" spans="1:7" ht="12.75">
      <c r="A10" s="5"/>
      <c r="E10" s="6"/>
      <c r="F10" s="6"/>
      <c r="G10" s="6"/>
    </row>
    <row r="11" spans="1:7" ht="12.75">
      <c r="A11" s="1" t="s">
        <v>38</v>
      </c>
      <c r="E11" s="6">
        <v>0</v>
      </c>
      <c r="F11" s="6"/>
      <c r="G11" s="6">
        <v>409.02</v>
      </c>
    </row>
    <row r="12" spans="1:7" ht="12.75">
      <c r="A12" s="1" t="s">
        <v>30</v>
      </c>
      <c r="B12" s="7"/>
      <c r="C12" s="7"/>
      <c r="E12" s="8">
        <v>0</v>
      </c>
      <c r="F12" s="8"/>
      <c r="G12" s="8">
        <v>81.81</v>
      </c>
    </row>
    <row r="13" spans="1:7" ht="12.75">
      <c r="A13" s="1" t="s">
        <v>31</v>
      </c>
      <c r="B13" s="7"/>
      <c r="C13" s="7"/>
      <c r="E13" s="8">
        <v>9737.5</v>
      </c>
      <c r="F13" s="8"/>
      <c r="G13" s="8">
        <v>6000</v>
      </c>
    </row>
    <row r="14" spans="1:7" ht="12.75">
      <c r="A14" s="1" t="s">
        <v>32</v>
      </c>
      <c r="B14" s="7"/>
      <c r="C14" s="7"/>
      <c r="E14" s="8">
        <v>0</v>
      </c>
      <c r="F14" s="8"/>
      <c r="G14" s="8">
        <v>300</v>
      </c>
    </row>
    <row r="15" spans="1:7" ht="12.75">
      <c r="A15" s="1" t="s">
        <v>33</v>
      </c>
      <c r="B15" s="7"/>
      <c r="C15" s="7"/>
      <c r="E15" s="9">
        <v>11789.37</v>
      </c>
      <c r="F15" s="6"/>
      <c r="G15" s="9"/>
    </row>
    <row r="16" spans="2:7" ht="12.75">
      <c r="B16" s="7"/>
      <c r="C16" s="7"/>
      <c r="E16" s="8"/>
      <c r="F16" s="6"/>
      <c r="G16" s="8"/>
    </row>
    <row r="17" spans="1:7" ht="12.75">
      <c r="A17" s="1" t="s">
        <v>15</v>
      </c>
      <c r="E17" s="8">
        <f>SUM(E11:E16)</f>
        <v>21526.870000000003</v>
      </c>
      <c r="F17" s="6"/>
      <c r="G17" s="8">
        <f>SUM(G11:G16)</f>
        <v>6790.83</v>
      </c>
    </row>
    <row r="18" spans="1:7" ht="12.75">
      <c r="A18" s="1" t="s">
        <v>6</v>
      </c>
      <c r="E18" s="6"/>
      <c r="F18" s="6"/>
      <c r="G18" s="6"/>
    </row>
    <row r="19" spans="1:7" ht="12.75">
      <c r="A19" s="12" t="s">
        <v>34</v>
      </c>
      <c r="E19" s="6"/>
      <c r="F19" s="6"/>
      <c r="G19" s="6"/>
    </row>
    <row r="20" spans="5:7" ht="12.75">
      <c r="E20" s="6"/>
      <c r="F20" s="6"/>
      <c r="G20" s="6"/>
    </row>
    <row r="21" spans="1:7" ht="12.75">
      <c r="A21" s="1" t="s">
        <v>19</v>
      </c>
      <c r="E21" s="6">
        <v>1519.97</v>
      </c>
      <c r="F21" s="6"/>
      <c r="G21" s="6">
        <v>2304.44</v>
      </c>
    </row>
    <row r="22" spans="1:7" ht="12.75">
      <c r="A22" s="1" t="s">
        <v>20</v>
      </c>
      <c r="E22" s="6">
        <v>28.33</v>
      </c>
      <c r="F22" s="6"/>
      <c r="G22" s="6">
        <v>100</v>
      </c>
    </row>
    <row r="23" spans="1:7" ht="12.75">
      <c r="A23" s="1" t="s">
        <v>35</v>
      </c>
      <c r="E23" s="6">
        <v>4393.55</v>
      </c>
      <c r="F23" s="6"/>
      <c r="G23" s="6">
        <v>7578.21</v>
      </c>
    </row>
    <row r="24" spans="1:7" ht="12.75">
      <c r="A24" s="1" t="s">
        <v>10</v>
      </c>
      <c r="E24" s="6">
        <v>1382.17</v>
      </c>
      <c r="F24" s="6"/>
      <c r="G24" s="6">
        <v>0</v>
      </c>
    </row>
    <row r="25" spans="1:7" ht="12.75">
      <c r="A25" s="1" t="s">
        <v>11</v>
      </c>
      <c r="B25" s="7"/>
      <c r="C25" s="7"/>
      <c r="E25" s="6">
        <v>14243.22</v>
      </c>
      <c r="F25" s="6"/>
      <c r="G25" s="6">
        <v>14821.95</v>
      </c>
    </row>
    <row r="26" spans="1:7" ht="12.75">
      <c r="A26" s="1" t="s">
        <v>37</v>
      </c>
      <c r="B26" s="7"/>
      <c r="E26" s="9">
        <v>122.19</v>
      </c>
      <c r="F26" s="6"/>
      <c r="G26" s="9">
        <v>102.48</v>
      </c>
    </row>
    <row r="27" spans="1:7" ht="12.75">
      <c r="A27" s="1" t="s">
        <v>16</v>
      </c>
      <c r="B27" s="7"/>
      <c r="C27" s="7"/>
      <c r="E27" s="6">
        <f>SUM(E21:E26)</f>
        <v>21689.429999999997</v>
      </c>
      <c r="F27" s="6"/>
      <c r="G27" s="6">
        <f>SUM(G21:G26)</f>
        <v>24907.079999999998</v>
      </c>
    </row>
    <row r="28" spans="5:7" ht="12.75">
      <c r="E28" s="6"/>
      <c r="F28" s="6"/>
      <c r="G28" s="6"/>
    </row>
    <row r="29" spans="5:7" ht="12.75">
      <c r="E29" s="8"/>
      <c r="F29" s="6"/>
      <c r="G29" s="8"/>
    </row>
    <row r="30" spans="1:7" ht="12.75">
      <c r="A30" s="1" t="s">
        <v>18</v>
      </c>
      <c r="E30" s="8">
        <v>-162.56</v>
      </c>
      <c r="F30" s="6"/>
      <c r="G30" s="8">
        <v>-487.64</v>
      </c>
    </row>
    <row r="31" spans="5:7" ht="12.75">
      <c r="E31" s="8"/>
      <c r="F31" s="6"/>
      <c r="G31" s="8"/>
    </row>
    <row r="32" spans="5:7" ht="12.75">
      <c r="E32" s="8"/>
      <c r="F32" s="6"/>
      <c r="G32" s="8"/>
    </row>
    <row r="33" spans="5:7" ht="12.75">
      <c r="E33" s="8"/>
      <c r="F33" s="6"/>
      <c r="G33" s="8"/>
    </row>
    <row r="34" spans="5:7" ht="12.75">
      <c r="E34" s="8"/>
      <c r="F34" s="6"/>
      <c r="G34" s="8"/>
    </row>
    <row r="35" spans="5:7" ht="12.75">
      <c r="E35" s="8"/>
      <c r="F35" s="6"/>
      <c r="G35" s="8"/>
    </row>
    <row r="36" spans="1:7" ht="13.5" thickBot="1">
      <c r="A36" s="3" t="s">
        <v>17</v>
      </c>
      <c r="E36" s="13">
        <f>E27-E17+E30</f>
        <v>-5.9685589803848416E-12</v>
      </c>
      <c r="F36" s="6"/>
      <c r="G36" s="13">
        <f>G27-G17+G30</f>
        <v>17628.61</v>
      </c>
    </row>
    <row r="37" spans="5:7" ht="13.5" thickTop="1">
      <c r="E37" s="8"/>
      <c r="F37" s="6"/>
      <c r="G37" s="8"/>
    </row>
    <row r="38" spans="5:7" ht="12.75">
      <c r="E38" s="8"/>
      <c r="F38" s="6"/>
      <c r="G38" s="8"/>
    </row>
    <row r="39" spans="5:7" ht="12.75">
      <c r="E39" s="8"/>
      <c r="F39" s="6"/>
      <c r="G39" s="8"/>
    </row>
    <row r="40" spans="5:7" ht="12.75">
      <c r="E40" s="8"/>
      <c r="F40" s="8"/>
      <c r="G40" s="8"/>
    </row>
    <row r="41" spans="5:7" ht="12.75">
      <c r="E41" s="6"/>
      <c r="F41" s="6"/>
      <c r="G41" s="6"/>
    </row>
  </sheetData>
  <sheetProtection/>
  <mergeCells count="1">
    <mergeCell ref="A4:G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&amp;L&amp;"Times New Roman,Vet"&amp;8P.J. Korthals Altes h/o Metafoor 
te Amsterdam&amp;R&amp;"Times New Roman,Vet"&amp;8Fiscaalnummer 097492796</oddHeader>
    <oddFooter>&amp;C&amp;8 5&amp;R&amp;8&amp;F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G39"/>
  <sheetViews>
    <sheetView zoomScalePageLayoutView="0" workbookViewId="0" topLeftCell="A4">
      <selection activeCell="J32" sqref="J32"/>
    </sheetView>
  </sheetViews>
  <sheetFormatPr defaultColWidth="9.140625" defaultRowHeight="12.75"/>
  <cols>
    <col min="1" max="3" width="9.140625" style="1" customWidth="1"/>
    <col min="4" max="4" width="12.28125" style="1" customWidth="1"/>
    <col min="5" max="5" width="19.57421875" style="1" bestFit="1" customWidth="1"/>
    <col min="6" max="6" width="6.140625" style="1" customWidth="1"/>
    <col min="7" max="7" width="19.57421875" style="1" bestFit="1" customWidth="1"/>
    <col min="8" max="8" width="12.421875" style="1" bestFit="1" customWidth="1"/>
    <col min="9" max="16384" width="9.140625" style="1" customWidth="1"/>
  </cols>
  <sheetData>
    <row r="4" spans="1:7" ht="12.75">
      <c r="A4" s="23" t="s">
        <v>29</v>
      </c>
      <c r="B4" s="23"/>
      <c r="C4" s="23"/>
      <c r="D4" s="23"/>
      <c r="E4" s="23"/>
      <c r="F4" s="23"/>
      <c r="G4" s="23"/>
    </row>
    <row r="5" spans="1:4" ht="12.75">
      <c r="A5" s="2" t="s">
        <v>0</v>
      </c>
      <c r="B5" s="2"/>
      <c r="C5" s="2"/>
      <c r="D5" s="2"/>
    </row>
    <row r="6" spans="1:4" ht="12.75">
      <c r="A6" s="2" t="s">
        <v>1</v>
      </c>
      <c r="B6" s="11"/>
      <c r="C6" s="11"/>
      <c r="D6" s="2"/>
    </row>
    <row r="7" spans="1:7" ht="12.75">
      <c r="A7" s="3"/>
      <c r="D7" s="2"/>
      <c r="E7" s="4">
        <v>2012</v>
      </c>
      <c r="F7" s="4"/>
      <c r="G7" s="4">
        <v>2011</v>
      </c>
    </row>
    <row r="8" ht="12.75">
      <c r="A8" s="1" t="s">
        <v>3</v>
      </c>
    </row>
    <row r="9" spans="1:7" ht="12.75">
      <c r="A9" s="5" t="s">
        <v>14</v>
      </c>
      <c r="E9" s="6"/>
      <c r="F9" s="6"/>
      <c r="G9" s="6"/>
    </row>
    <row r="10" spans="1:7" ht="12.75">
      <c r="A10" s="1" t="s">
        <v>5</v>
      </c>
      <c r="E10" s="6"/>
      <c r="F10" s="6"/>
      <c r="G10" s="6"/>
    </row>
    <row r="11" spans="1:7" ht="12.75">
      <c r="A11" s="1" t="s">
        <v>30</v>
      </c>
      <c r="B11" s="7"/>
      <c r="C11" s="7"/>
      <c r="E11" s="8">
        <v>0</v>
      </c>
      <c r="F11" s="8"/>
      <c r="G11" s="8">
        <v>81.81</v>
      </c>
    </row>
    <row r="12" spans="1:7" ht="12.75">
      <c r="A12" s="1" t="s">
        <v>31</v>
      </c>
      <c r="B12" s="7"/>
      <c r="C12" s="7"/>
      <c r="E12" s="8">
        <v>9737.5</v>
      </c>
      <c r="F12" s="8"/>
      <c r="G12" s="8">
        <v>6000</v>
      </c>
    </row>
    <row r="13" spans="1:7" ht="12.75">
      <c r="A13" s="1" t="s">
        <v>32</v>
      </c>
      <c r="B13" s="7"/>
      <c r="C13" s="7"/>
      <c r="E13" s="8">
        <v>0</v>
      </c>
      <c r="F13" s="8"/>
      <c r="G13" s="8">
        <v>300</v>
      </c>
    </row>
    <row r="14" spans="1:7" ht="12.75">
      <c r="A14" s="1" t="s">
        <v>33</v>
      </c>
      <c r="B14" s="7"/>
      <c r="C14" s="7"/>
      <c r="E14" s="9">
        <v>11312.81</v>
      </c>
      <c r="F14" s="6"/>
      <c r="G14" s="9"/>
    </row>
    <row r="15" spans="2:7" ht="12.75">
      <c r="B15" s="7"/>
      <c r="C15" s="7"/>
      <c r="E15" s="8"/>
      <c r="F15" s="6"/>
      <c r="G15" s="8"/>
    </row>
    <row r="16" spans="1:7" ht="12.75">
      <c r="A16" s="1" t="s">
        <v>15</v>
      </c>
      <c r="E16" s="8">
        <f>SUM(E11:E15)</f>
        <v>21050.309999999998</v>
      </c>
      <c r="F16" s="6"/>
      <c r="G16" s="8">
        <f>SUM(G11:G14)</f>
        <v>6381.81</v>
      </c>
    </row>
    <row r="17" spans="1:7" ht="12.75">
      <c r="A17" s="1" t="s">
        <v>6</v>
      </c>
      <c r="E17" s="6"/>
      <c r="F17" s="6"/>
      <c r="G17" s="6"/>
    </row>
    <row r="18" spans="1:7" ht="12.75">
      <c r="A18" s="12" t="s">
        <v>34</v>
      </c>
      <c r="E18" s="6"/>
      <c r="F18" s="6"/>
      <c r="G18" s="6"/>
    </row>
    <row r="19" spans="5:7" ht="12.75">
      <c r="E19" s="6"/>
      <c r="F19" s="6"/>
      <c r="G19" s="6"/>
    </row>
    <row r="20" spans="1:7" ht="12.75">
      <c r="A20" s="1" t="s">
        <v>19</v>
      </c>
      <c r="E20" s="6">
        <v>1422.97</v>
      </c>
      <c r="F20" s="6"/>
      <c r="G20" s="6">
        <v>1305.54</v>
      </c>
    </row>
    <row r="21" spans="1:7" ht="12.75">
      <c r="A21" s="1" t="s">
        <v>35</v>
      </c>
      <c r="E21" s="6">
        <v>4393.55</v>
      </c>
      <c r="F21" s="6"/>
      <c r="G21" s="6">
        <v>7578.21</v>
      </c>
    </row>
    <row r="22" spans="1:7" ht="12.75">
      <c r="A22" s="1" t="s">
        <v>10</v>
      </c>
      <c r="E22" s="6">
        <v>1116.62</v>
      </c>
      <c r="F22" s="6"/>
      <c r="G22" s="6">
        <v>0</v>
      </c>
    </row>
    <row r="23" spans="1:7" ht="12.75">
      <c r="A23" s="1" t="s">
        <v>11</v>
      </c>
      <c r="B23" s="7"/>
      <c r="C23" s="7"/>
      <c r="E23" s="6">
        <v>14117.17</v>
      </c>
      <c r="F23" s="6"/>
      <c r="G23" s="6">
        <v>14773.47</v>
      </c>
    </row>
    <row r="24" spans="2:7" ht="12.75">
      <c r="B24" s="7"/>
      <c r="E24" s="9"/>
      <c r="F24" s="6"/>
      <c r="G24" s="9"/>
    </row>
    <row r="25" spans="1:7" ht="12.75">
      <c r="A25" s="1" t="s">
        <v>16</v>
      </c>
      <c r="B25" s="7"/>
      <c r="C25" s="7"/>
      <c r="E25" s="6">
        <f>SUM(E20:E24)</f>
        <v>21050.31</v>
      </c>
      <c r="F25" s="6"/>
      <c r="G25" s="6">
        <f>SUM(G20:G24)</f>
        <v>23657.22</v>
      </c>
    </row>
    <row r="26" spans="5:7" ht="12.75">
      <c r="E26" s="6"/>
      <c r="F26" s="6"/>
      <c r="G26" s="6"/>
    </row>
    <row r="27" spans="5:7" ht="12.75">
      <c r="E27" s="8"/>
      <c r="F27" s="6"/>
      <c r="G27" s="8"/>
    </row>
    <row r="28" spans="5:7" ht="12.75">
      <c r="E28" s="8"/>
      <c r="F28" s="6"/>
      <c r="G28" s="8"/>
    </row>
    <row r="29" spans="5:7" ht="12.75">
      <c r="E29" s="8"/>
      <c r="F29" s="6"/>
      <c r="G29" s="8"/>
    </row>
    <row r="30" spans="5:7" ht="12.75">
      <c r="E30" s="8"/>
      <c r="F30" s="6"/>
      <c r="G30" s="8"/>
    </row>
    <row r="31" spans="5:7" ht="12.75">
      <c r="E31" s="8"/>
      <c r="F31" s="6"/>
      <c r="G31" s="8"/>
    </row>
    <row r="32" spans="5:7" ht="12.75">
      <c r="E32" s="8"/>
      <c r="F32" s="6"/>
      <c r="G32" s="8"/>
    </row>
    <row r="33" spans="5:7" ht="12.75">
      <c r="E33" s="8"/>
      <c r="F33" s="6"/>
      <c r="G33" s="8"/>
    </row>
    <row r="34" spans="1:7" ht="13.5" thickBot="1">
      <c r="A34" s="3" t="s">
        <v>17</v>
      </c>
      <c r="E34" s="13">
        <f>E16-E25</f>
        <v>0</v>
      </c>
      <c r="F34" s="6"/>
      <c r="G34" s="13">
        <f>G16-G25</f>
        <v>-17275.41</v>
      </c>
    </row>
    <row r="35" spans="5:7" ht="13.5" thickTop="1">
      <c r="E35" s="8"/>
      <c r="F35" s="6"/>
      <c r="G35" s="8"/>
    </row>
    <row r="36" spans="5:7" ht="12.75">
      <c r="E36" s="8"/>
      <c r="F36" s="6"/>
      <c r="G36" s="8"/>
    </row>
    <row r="37" spans="5:7" ht="12.75">
      <c r="E37" s="8"/>
      <c r="F37" s="6"/>
      <c r="G37" s="8"/>
    </row>
    <row r="38" spans="5:7" ht="12.75">
      <c r="E38" s="8"/>
      <c r="F38" s="8"/>
      <c r="G38" s="8"/>
    </row>
    <row r="39" spans="5:7" ht="12.75">
      <c r="E39" s="6"/>
      <c r="F39" s="6"/>
      <c r="G39" s="6"/>
    </row>
  </sheetData>
  <sheetProtection/>
  <mergeCells count="1">
    <mergeCell ref="A4:G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&amp;L&amp;"Times New Roman,Vet"&amp;8P.J. Korthals Altes h/o Metafoor 
te Amsterdam&amp;R&amp;"Times New Roman,Vet"&amp;8Fiscaalnummer 097492796</oddHeader>
    <oddFooter>&amp;C&amp;8 5&amp;R&amp;8&amp;F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G37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3" width="9.140625" style="1" customWidth="1"/>
    <col min="4" max="4" width="12.28125" style="1" customWidth="1"/>
    <col min="5" max="5" width="19.57421875" style="1" bestFit="1" customWidth="1"/>
    <col min="6" max="6" width="6.140625" style="1" customWidth="1"/>
    <col min="7" max="7" width="19.57421875" style="1" bestFit="1" customWidth="1"/>
    <col min="8" max="8" width="12.421875" style="1" bestFit="1" customWidth="1"/>
    <col min="9" max="16384" width="9.140625" style="1" customWidth="1"/>
  </cols>
  <sheetData>
    <row r="4" spans="1:7" ht="12.75">
      <c r="A4" s="23" t="s">
        <v>36</v>
      </c>
      <c r="B4" s="23"/>
      <c r="C4" s="23"/>
      <c r="D4" s="23"/>
      <c r="E4" s="23"/>
      <c r="F4" s="23"/>
      <c r="G4" s="23"/>
    </row>
    <row r="5" spans="1:4" ht="12.75">
      <c r="A5" s="2" t="s">
        <v>0</v>
      </c>
      <c r="B5" s="2"/>
      <c r="C5" s="2"/>
      <c r="D5" s="2"/>
    </row>
    <row r="6" spans="1:4" ht="12.75">
      <c r="A6" s="2" t="s">
        <v>1</v>
      </c>
      <c r="B6" s="11"/>
      <c r="C6" s="11"/>
      <c r="D6" s="2"/>
    </row>
    <row r="7" spans="1:7" ht="12.75">
      <c r="A7" s="3"/>
      <c r="D7" s="2"/>
      <c r="E7" s="4">
        <v>2012</v>
      </c>
      <c r="F7" s="4"/>
      <c r="G7" s="4">
        <v>2011</v>
      </c>
    </row>
    <row r="8" ht="12.75">
      <c r="A8" s="1" t="s">
        <v>3</v>
      </c>
    </row>
    <row r="9" spans="1:7" ht="12.75">
      <c r="A9" s="5" t="s">
        <v>14</v>
      </c>
      <c r="E9" s="6"/>
      <c r="F9" s="6"/>
      <c r="G9" s="6"/>
    </row>
    <row r="10" spans="1:7" ht="12.75">
      <c r="A10" s="1" t="s">
        <v>5</v>
      </c>
      <c r="E10" s="6"/>
      <c r="F10" s="6"/>
      <c r="G10" s="6"/>
    </row>
    <row r="11" spans="1:7" ht="12.75">
      <c r="A11" s="1" t="s">
        <v>33</v>
      </c>
      <c r="B11" s="7"/>
      <c r="C11" s="7"/>
      <c r="E11" s="9">
        <v>-476.56</v>
      </c>
      <c r="F11" s="6"/>
      <c r="G11" s="9">
        <v>0</v>
      </c>
    </row>
    <row r="12" spans="2:7" ht="12.75">
      <c r="B12" s="7"/>
      <c r="C12" s="7"/>
      <c r="E12" s="8"/>
      <c r="F12" s="6"/>
      <c r="G12" s="8"/>
    </row>
    <row r="13" spans="1:7" ht="12.75">
      <c r="A13" s="1" t="s">
        <v>15</v>
      </c>
      <c r="E13" s="8">
        <f>SUM(E11:E12)</f>
        <v>-476.56</v>
      </c>
      <c r="F13" s="6"/>
      <c r="G13" s="8">
        <f>SUM(G11:G11)</f>
        <v>0</v>
      </c>
    </row>
    <row r="14" spans="1:7" ht="12.75">
      <c r="A14" s="1" t="s">
        <v>6</v>
      </c>
      <c r="E14" s="6"/>
      <c r="F14" s="6"/>
      <c r="G14" s="6"/>
    </row>
    <row r="15" spans="1:7" ht="12.75">
      <c r="A15" s="12" t="s">
        <v>34</v>
      </c>
      <c r="E15" s="6"/>
      <c r="F15" s="6"/>
      <c r="G15" s="6"/>
    </row>
    <row r="16" spans="5:7" ht="12.75">
      <c r="E16" s="6"/>
      <c r="F16" s="6"/>
      <c r="G16" s="6"/>
    </row>
    <row r="17" spans="1:7" ht="12.75">
      <c r="A17" s="1" t="s">
        <v>19</v>
      </c>
      <c r="E17" s="6">
        <v>97</v>
      </c>
      <c r="F17" s="6"/>
      <c r="G17" s="6">
        <v>0</v>
      </c>
    </row>
    <row r="18" spans="1:7" ht="12.75">
      <c r="A18" s="1" t="s">
        <v>20</v>
      </c>
      <c r="E18" s="6">
        <v>28.33</v>
      </c>
      <c r="F18" s="6"/>
      <c r="G18" s="6">
        <v>100</v>
      </c>
    </row>
    <row r="19" spans="1:7" ht="12.75">
      <c r="A19" s="1" t="s">
        <v>10</v>
      </c>
      <c r="E19" s="6">
        <v>265.55</v>
      </c>
      <c r="F19" s="6"/>
      <c r="G19" s="6">
        <v>0</v>
      </c>
    </row>
    <row r="20" spans="1:7" ht="12.75">
      <c r="A20" s="1" t="s">
        <v>11</v>
      </c>
      <c r="B20" s="7"/>
      <c r="C20" s="7"/>
      <c r="E20" s="6">
        <v>126.05</v>
      </c>
      <c r="F20" s="6"/>
      <c r="G20" s="6">
        <v>48.48</v>
      </c>
    </row>
    <row r="21" spans="1:7" ht="12.75">
      <c r="A21" s="1" t="s">
        <v>37</v>
      </c>
      <c r="B21" s="7"/>
      <c r="E21" s="9">
        <v>122.19</v>
      </c>
      <c r="F21" s="6"/>
      <c r="G21" s="9">
        <v>102.48</v>
      </c>
    </row>
    <row r="22" spans="2:7" ht="12.75">
      <c r="B22" s="7"/>
      <c r="E22" s="8"/>
      <c r="F22" s="6"/>
      <c r="G22" s="8"/>
    </row>
    <row r="23" spans="1:7" ht="12.75">
      <c r="A23" s="1" t="s">
        <v>16</v>
      </c>
      <c r="B23" s="7"/>
      <c r="C23" s="7"/>
      <c r="E23" s="6">
        <f>SUM(E17:E21)</f>
        <v>639.1199999999999</v>
      </c>
      <c r="F23" s="6"/>
      <c r="G23" s="6">
        <f>SUM(G17:G21)</f>
        <v>250.95999999999998</v>
      </c>
    </row>
    <row r="24" spans="5:7" ht="12.75">
      <c r="E24" s="6"/>
      <c r="F24" s="6"/>
      <c r="G24" s="6"/>
    </row>
    <row r="25" spans="5:7" ht="12.75">
      <c r="E25" s="8"/>
      <c r="F25" s="6"/>
      <c r="G25" s="8"/>
    </row>
    <row r="26" spans="1:7" ht="12.75">
      <c r="A26" s="1" t="s">
        <v>18</v>
      </c>
      <c r="E26" s="8">
        <v>-162.56</v>
      </c>
      <c r="F26" s="6"/>
      <c r="G26" s="8">
        <v>-487.64</v>
      </c>
    </row>
    <row r="27" spans="5:7" ht="12.75">
      <c r="E27" s="8"/>
      <c r="F27" s="6"/>
      <c r="G27" s="8"/>
    </row>
    <row r="28" spans="5:7" ht="12.75">
      <c r="E28" s="8"/>
      <c r="F28" s="6"/>
      <c r="G28" s="8"/>
    </row>
    <row r="29" spans="5:7" ht="12.75">
      <c r="E29" s="8"/>
      <c r="F29" s="6"/>
      <c r="G29" s="8"/>
    </row>
    <row r="30" spans="5:7" ht="12.75">
      <c r="E30" s="8"/>
      <c r="F30" s="6"/>
      <c r="G30" s="8"/>
    </row>
    <row r="31" spans="5:7" ht="12.75">
      <c r="E31" s="8"/>
      <c r="F31" s="6"/>
      <c r="G31" s="8"/>
    </row>
    <row r="32" spans="1:7" ht="13.5" thickBot="1">
      <c r="A32" s="3" t="s">
        <v>17</v>
      </c>
      <c r="E32" s="13">
        <f>E13+E23+E26</f>
        <v>0</v>
      </c>
      <c r="F32" s="6"/>
      <c r="G32" s="13">
        <f>G23+G26</f>
        <v>-236.68</v>
      </c>
    </row>
    <row r="33" spans="5:7" ht="13.5" thickTop="1">
      <c r="E33" s="8"/>
      <c r="F33" s="6"/>
      <c r="G33" s="8"/>
    </row>
    <row r="34" spans="5:7" ht="12.75">
      <c r="E34" s="8"/>
      <c r="F34" s="6"/>
      <c r="G34" s="8"/>
    </row>
    <row r="35" spans="5:7" ht="12.75">
      <c r="E35" s="8"/>
      <c r="F35" s="6"/>
      <c r="G35" s="8"/>
    </row>
    <row r="36" spans="5:7" ht="12.75">
      <c r="E36" s="8"/>
      <c r="F36" s="8"/>
      <c r="G36" s="8"/>
    </row>
    <row r="37" spans="5:7" ht="12.75">
      <c r="E37" s="6"/>
      <c r="F37" s="6"/>
      <c r="G37" s="6"/>
    </row>
  </sheetData>
  <sheetProtection/>
  <mergeCells count="1">
    <mergeCell ref="A4:G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&amp;L&amp;"Times New Roman,Vet"&amp;8P.J. Korthals Altes h/o Metafoor 
te Amsterdam&amp;R&amp;"Times New Roman,Vet"&amp;8Fiscaalnummer 097492796</oddHeader>
    <oddFooter>&amp;C&amp;8 5&amp;R&amp;8&amp;F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MsClient</dc:creator>
  <cp:keywords/>
  <dc:description/>
  <cp:lastModifiedBy>Saskia</cp:lastModifiedBy>
  <cp:lastPrinted>2014-03-05T13:48:51Z</cp:lastPrinted>
  <dcterms:created xsi:type="dcterms:W3CDTF">2004-05-10T08:04:58Z</dcterms:created>
  <dcterms:modified xsi:type="dcterms:W3CDTF">2014-03-05T13:54:32Z</dcterms:modified>
  <cp:category/>
  <cp:version/>
  <cp:contentType/>
  <cp:contentStatus/>
</cp:coreProperties>
</file>